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72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8"/>
  <c r="G28" i="26"/>
  <c r="G28" i="23"/>
  <c r="G28" i="22"/>
  <c r="G27" i="2"/>
  <c r="G28" s="1"/>
  <c r="G27" i="21"/>
  <c r="G28" s="1"/>
  <c r="G27" i="22"/>
  <c r="G27" i="23"/>
  <c r="G27" i="24"/>
  <c r="G28" s="1"/>
  <c r="G27" i="25"/>
  <c r="G28" s="1"/>
  <c r="G27" i="26"/>
  <c r="G27" i="27"/>
  <c r="G28" s="1"/>
  <c r="G27" i="28"/>
  <c r="H2"/>
  <c r="C64" s="1"/>
  <c r="H2" i="27"/>
  <c r="C60" s="1"/>
  <c r="C66" i="26"/>
  <c r="C58"/>
  <c r="C50"/>
  <c r="C46"/>
  <c r="C42"/>
  <c r="C38"/>
  <c r="C34"/>
  <c r="C27"/>
  <c r="C23"/>
  <c r="C19"/>
  <c r="C15"/>
  <c r="C11"/>
  <c r="C10"/>
  <c r="C7"/>
  <c r="H2"/>
  <c r="C63" s="1"/>
  <c r="H2" i="25"/>
  <c r="C60" s="1"/>
  <c r="H2" i="24"/>
  <c r="C64" s="1"/>
  <c r="C63" i="23"/>
  <c r="C62"/>
  <c r="C55"/>
  <c r="C47"/>
  <c r="C46"/>
  <c r="C39"/>
  <c r="C31"/>
  <c r="C30"/>
  <c r="C27"/>
  <c r="C23"/>
  <c r="C19"/>
  <c r="C16"/>
  <c r="C11"/>
  <c r="C8"/>
  <c r="C7"/>
  <c r="H2"/>
  <c r="C64" s="1"/>
  <c r="C63" i="22"/>
  <c r="C62"/>
  <c r="C54"/>
  <c r="C47"/>
  <c r="C46"/>
  <c r="C39"/>
  <c r="C38"/>
  <c r="C31"/>
  <c r="C30"/>
  <c r="C23"/>
  <c r="C19"/>
  <c r="C16"/>
  <c r="C15"/>
  <c r="C11"/>
  <c r="C8"/>
  <c r="C7"/>
  <c r="H2"/>
  <c r="C64" s="1"/>
  <c r="C63" i="21"/>
  <c r="C59"/>
  <c r="C58"/>
  <c r="C49"/>
  <c r="C48"/>
  <c r="C47"/>
  <c r="C35"/>
  <c r="C34"/>
  <c r="C33"/>
  <c r="C24"/>
  <c r="C20"/>
  <c r="C19"/>
  <c r="C10"/>
  <c r="C9"/>
  <c r="C8"/>
  <c r="H2"/>
  <c r="C60" s="1"/>
  <c r="C57" l="1"/>
  <c r="C17"/>
  <c r="C56"/>
  <c r="C18"/>
  <c r="C42"/>
  <c r="C16"/>
  <c r="C41"/>
  <c r="C55"/>
  <c r="C66"/>
  <c r="C32"/>
  <c r="C12"/>
  <c r="C40"/>
  <c r="C65"/>
  <c r="C43"/>
  <c r="C31"/>
  <c r="C67"/>
  <c r="C27"/>
  <c r="C26"/>
  <c r="C51"/>
  <c r="C11"/>
  <c r="C25"/>
  <c r="C39"/>
  <c r="C50"/>
  <c r="C64"/>
  <c r="C24" i="22"/>
  <c r="C55"/>
  <c r="C24" i="23"/>
  <c r="C54"/>
  <c r="C15"/>
  <c r="C38"/>
  <c r="C30" i="24"/>
  <c r="C15"/>
  <c r="C46"/>
  <c r="C11"/>
  <c r="C39"/>
  <c r="C8"/>
  <c r="C38"/>
  <c r="C7"/>
  <c r="C31"/>
  <c r="C63"/>
  <c r="C62"/>
  <c r="C24"/>
  <c r="C55"/>
  <c r="C23"/>
  <c r="C54"/>
  <c r="C16"/>
  <c r="C47"/>
  <c r="C30" i="26"/>
  <c r="C62"/>
  <c r="C54"/>
  <c r="C63" i="28"/>
  <c r="C54"/>
  <c r="C31"/>
  <c r="C24"/>
  <c r="C15"/>
  <c r="C46"/>
  <c r="C62"/>
  <c r="C55"/>
  <c r="C47"/>
  <c r="C8"/>
  <c r="C39"/>
  <c r="C30"/>
  <c r="C23"/>
  <c r="C16"/>
  <c r="C7"/>
  <c r="C38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3" l="1"/>
  <c r="C61"/>
  <c r="C52"/>
  <c r="C7"/>
  <c r="C19"/>
  <c r="C67"/>
  <c r="C9"/>
  <c r="C57"/>
  <c r="C40"/>
  <c r="C28"/>
  <c r="C56"/>
  <c r="C11"/>
  <c r="C25"/>
  <c r="C32"/>
  <c r="C10"/>
  <c r="C18"/>
  <c r="C26"/>
  <c r="C34"/>
  <c r="C42"/>
  <c r="C50"/>
  <c r="C58"/>
  <c r="C66"/>
  <c r="C17"/>
  <c r="C49"/>
  <c r="C48"/>
  <c r="C8"/>
  <c r="C15"/>
  <c r="C23"/>
  <c r="C31"/>
  <c r="C39"/>
  <c r="C47"/>
  <c r="C55"/>
  <c r="C63"/>
  <c r="C21"/>
  <c r="C45"/>
  <c r="C12"/>
  <c r="C36"/>
  <c r="C60"/>
  <c r="C35"/>
  <c r="C51"/>
  <c r="C33"/>
  <c r="C65"/>
  <c r="C24"/>
  <c r="C14"/>
  <c r="C22"/>
  <c r="C30"/>
  <c r="C38"/>
  <c r="C46"/>
  <c r="C54"/>
  <c r="C62"/>
  <c r="C29"/>
  <c r="C37"/>
  <c r="C53"/>
  <c r="C20"/>
  <c r="C44"/>
  <c r="C27"/>
  <c r="C43"/>
  <c r="C59"/>
  <c r="C41"/>
  <c r="C16"/>
  <c r="C64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<sst xmlns="http://schemas.openxmlformats.org/spreadsheetml/2006/main" count="184" uniqueCount="47">
  <si>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</si>
  <si>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</si>
  <si>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</si>
  <si>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</si>
  <si>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</si>
  <si>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</si>
  <si>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</si>
  <si>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</si>
  <si>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</si>
  <si>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</si>
  <si>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</si>
  <si>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</si>
  <si>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</si>
  <si>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</si>
  <si>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</si>
  <si>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</si>
  <si>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</si>
  <si>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</si>
  <si>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</si>
  <si>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</si>
  <si>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</si>
  <si>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</si>
  <si>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</si>
  <si>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</si>
  <si>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</si>
  <si>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</si>
  <si>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</si>
  <si>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</si>
  <si>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</si>
  <si>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</si>
  <si>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</si>
  <si>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</si>
  <si>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</si>
  <si>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</si>
  <si>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</si>
  <si>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</si>
  <si>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</si>
  <si>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</si>
  <si>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</si>
  <si>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</si>
  <si>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</si>
  <si>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</si>
  <si>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</si>
  <si>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</si>
  <si>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</si>
  <si>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Concentration of accumulated CO in the hall headspace during 1 hour, estimated for the 'before' turning scenario</t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</si>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</sst>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49" fontId="15" fillId="0" borderId="6" xfId="0" applyNumberFormat="1" applyFont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68"/>
                  <c:y val="9.6754049897909908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1.1646757679180888</c:v>
                </c:pt>
                <c:pt idx="9">
                  <c:v>1.1646757679180888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2.3293515358361776</c:v>
                </c:pt>
                <c:pt idx="20">
                  <c:v>2.3293515358361776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3.4940273037542662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5.8233788395904433</c:v>
                </c:pt>
                <c:pt idx="42">
                  <c:v>5.8233788395904433</c:v>
                </c:pt>
                <c:pt idx="43">
                  <c:v>5.8233788395904433</c:v>
                </c:pt>
                <c:pt idx="44">
                  <c:v>5.8233788395904433</c:v>
                </c:pt>
                <c:pt idx="45">
                  <c:v>5.8233788395904433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6.9880546075085324</c:v>
                </c:pt>
                <c:pt idx="49">
                  <c:v>9.3174061433447104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8.1527303754266214</c:v>
                </c:pt>
                <c:pt idx="55">
                  <c:v>8.1527303754266214</c:v>
                </c:pt>
                <c:pt idx="56">
                  <c:v>8.1527303754266214</c:v>
                </c:pt>
                <c:pt idx="57">
                  <c:v>8.1527303754266214</c:v>
                </c:pt>
                <c:pt idx="58">
                  <c:v>8.1527303754266214</c:v>
                </c:pt>
                <c:pt idx="59">
                  <c:v>8.1527303754266214</c:v>
                </c:pt>
                <c:pt idx="60">
                  <c:v>8.1527303754266214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00029568"/>
        <c:axId val="100031488"/>
      </c:scatterChart>
      <c:valAx>
        <c:axId val="1000295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0031488"/>
        <c:crosses val="autoZero"/>
        <c:crossBetween val="midCat"/>
      </c:valAx>
      <c:valAx>
        <c:axId val="100031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002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23"/>
                  <c:y val="9.6754049897910376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2.3293515358361776</c:v>
                </c:pt>
                <c:pt idx="15">
                  <c:v>2.3293515358361776</c:v>
                </c:pt>
                <c:pt idx="16">
                  <c:v>2.3293515358361776</c:v>
                </c:pt>
                <c:pt idx="17">
                  <c:v>2.3293515358361776</c:v>
                </c:pt>
                <c:pt idx="18">
                  <c:v>2.3293515358361776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3.4940273037542662</c:v>
                </c:pt>
                <c:pt idx="23">
                  <c:v>3.4940273037542662</c:v>
                </c:pt>
                <c:pt idx="24">
                  <c:v>3.4940273037542662</c:v>
                </c:pt>
                <c:pt idx="25">
                  <c:v>3.4940273037542662</c:v>
                </c:pt>
                <c:pt idx="26">
                  <c:v>3.4940273037542662</c:v>
                </c:pt>
                <c:pt idx="27">
                  <c:v>3.4940273037542662</c:v>
                </c:pt>
                <c:pt idx="28">
                  <c:v>3.4940273037542662</c:v>
                </c:pt>
                <c:pt idx="29">
                  <c:v>3.4940273037542662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1.1646757679180888</c:v>
                </c:pt>
                <c:pt idx="37">
                  <c:v>1.1646757679180888</c:v>
                </c:pt>
                <c:pt idx="38">
                  <c:v>1.1646757679180888</c:v>
                </c:pt>
                <c:pt idx="39">
                  <c:v>1.1646757679180888</c:v>
                </c:pt>
                <c:pt idx="40">
                  <c:v>1.1646757679180888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9870592"/>
        <c:axId val="119872512"/>
      </c:scatterChart>
      <c:valAx>
        <c:axId val="119870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872512"/>
        <c:crosses val="autoZero"/>
        <c:crossBetween val="midCat"/>
      </c:valAx>
      <c:valAx>
        <c:axId val="119872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87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2"/>
                  <c:y val="9.6754049897910289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3.4940273037542662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5.8233788395904433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4.6587030716723552</c:v>
                </c:pt>
                <c:pt idx="30">
                  <c:v>4.6587030716723552</c:v>
                </c:pt>
                <c:pt idx="31">
                  <c:v>4.6587030716723552</c:v>
                </c:pt>
                <c:pt idx="32">
                  <c:v>4.6587030716723552</c:v>
                </c:pt>
                <c:pt idx="33">
                  <c:v>4.6587030716723552</c:v>
                </c:pt>
                <c:pt idx="34">
                  <c:v>5.8233788395904433</c:v>
                </c:pt>
                <c:pt idx="35">
                  <c:v>5.8233788395904433</c:v>
                </c:pt>
                <c:pt idx="36">
                  <c:v>5.8233788395904433</c:v>
                </c:pt>
                <c:pt idx="37">
                  <c:v>5.8233788395904433</c:v>
                </c:pt>
                <c:pt idx="38">
                  <c:v>5.8233788395904433</c:v>
                </c:pt>
                <c:pt idx="39">
                  <c:v>5.8233788395904433</c:v>
                </c:pt>
                <c:pt idx="40">
                  <c:v>5.8233788395904433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6.9880546075085324</c:v>
                </c:pt>
                <c:pt idx="44">
                  <c:v>6.9880546075085324</c:v>
                </c:pt>
                <c:pt idx="45">
                  <c:v>6.9880546075085324</c:v>
                </c:pt>
                <c:pt idx="46">
                  <c:v>6.9880546075085324</c:v>
                </c:pt>
                <c:pt idx="47">
                  <c:v>6.9880546075085324</c:v>
                </c:pt>
                <c:pt idx="48">
                  <c:v>8.1527303754266214</c:v>
                </c:pt>
                <c:pt idx="49">
                  <c:v>8.1527303754266214</c:v>
                </c:pt>
                <c:pt idx="50">
                  <c:v>8.1527303754266214</c:v>
                </c:pt>
                <c:pt idx="51">
                  <c:v>8.1527303754266214</c:v>
                </c:pt>
                <c:pt idx="52">
                  <c:v>8.1527303754266214</c:v>
                </c:pt>
                <c:pt idx="53">
                  <c:v>8.1527303754266214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406144"/>
        <c:axId val="136408064"/>
      </c:scatterChart>
      <c:valAx>
        <c:axId val="1364061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408064"/>
        <c:crosses val="autoZero"/>
        <c:crossBetween val="midCat"/>
      </c:valAx>
      <c:valAx>
        <c:axId val="136408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40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6"/>
                  <c:y val="9.6754049897910255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504448"/>
        <c:axId val="136506368"/>
      </c:scatterChart>
      <c:valAx>
        <c:axId val="1365044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06368"/>
        <c:crosses val="autoZero"/>
        <c:crossBetween val="midCat"/>
      </c:valAx>
      <c:valAx>
        <c:axId val="1365063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504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1"/>
                  <c:y val="9.675404989791022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2.3293515358361776</c:v>
                </c:pt>
                <c:pt idx="22">
                  <c:v>2.3293515358361776</c:v>
                </c:pt>
                <c:pt idx="23">
                  <c:v>2.3293515358361776</c:v>
                </c:pt>
                <c:pt idx="24">
                  <c:v>2.3293515358361776</c:v>
                </c:pt>
                <c:pt idx="25">
                  <c:v>2.3293515358361776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3.4940273037542662</c:v>
                </c:pt>
                <c:pt idx="32">
                  <c:v>3.4940273037542662</c:v>
                </c:pt>
                <c:pt idx="33">
                  <c:v>3.4940273037542662</c:v>
                </c:pt>
                <c:pt idx="34">
                  <c:v>3.4940273037542662</c:v>
                </c:pt>
                <c:pt idx="35">
                  <c:v>3.4940273037542662</c:v>
                </c:pt>
                <c:pt idx="36">
                  <c:v>3.4940273037542662</c:v>
                </c:pt>
                <c:pt idx="37">
                  <c:v>3.4940273037542662</c:v>
                </c:pt>
                <c:pt idx="38">
                  <c:v>3.4940273037542662</c:v>
                </c:pt>
                <c:pt idx="39">
                  <c:v>4.6587030716723552</c:v>
                </c:pt>
                <c:pt idx="40">
                  <c:v>4.6587030716723552</c:v>
                </c:pt>
                <c:pt idx="41">
                  <c:v>4.6587030716723552</c:v>
                </c:pt>
                <c:pt idx="42">
                  <c:v>4.6587030716723552</c:v>
                </c:pt>
                <c:pt idx="43">
                  <c:v>4.6587030716723552</c:v>
                </c:pt>
                <c:pt idx="44">
                  <c:v>4.6587030716723552</c:v>
                </c:pt>
                <c:pt idx="45">
                  <c:v>4.6587030716723552</c:v>
                </c:pt>
                <c:pt idx="46">
                  <c:v>4.6587030716723552</c:v>
                </c:pt>
                <c:pt idx="47">
                  <c:v>5.8233788395904433</c:v>
                </c:pt>
                <c:pt idx="48">
                  <c:v>5.8233788395904433</c:v>
                </c:pt>
                <c:pt idx="49">
                  <c:v>5.8233788395904433</c:v>
                </c:pt>
                <c:pt idx="50">
                  <c:v>5.8233788395904433</c:v>
                </c:pt>
                <c:pt idx="51">
                  <c:v>5.8233788395904433</c:v>
                </c:pt>
                <c:pt idx="52">
                  <c:v>5.8233788395904433</c:v>
                </c:pt>
                <c:pt idx="53">
                  <c:v>5.8233788395904433</c:v>
                </c:pt>
                <c:pt idx="54">
                  <c:v>5.8233788395904433</c:v>
                </c:pt>
                <c:pt idx="55">
                  <c:v>5.8233788395904433</c:v>
                </c:pt>
                <c:pt idx="56">
                  <c:v>5.8233788395904433</c:v>
                </c:pt>
                <c:pt idx="57">
                  <c:v>5.8233788395904433</c:v>
                </c:pt>
                <c:pt idx="58">
                  <c:v>5.8233788395904433</c:v>
                </c:pt>
                <c:pt idx="59">
                  <c:v>5.8233788395904433</c:v>
                </c:pt>
                <c:pt idx="60">
                  <c:v>5.8233788395904433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19399168"/>
        <c:axId val="119401088"/>
      </c:scatterChart>
      <c:valAx>
        <c:axId val="1193991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401088"/>
        <c:crosses val="autoZero"/>
        <c:crossBetween val="midCat"/>
      </c:valAx>
      <c:valAx>
        <c:axId val="1194010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39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5"/>
                  <c:y val="9.6754049897910151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684288"/>
        <c:axId val="136686208"/>
      </c:scatterChart>
      <c:valAx>
        <c:axId val="1366842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686208"/>
        <c:crosses val="autoZero"/>
        <c:crossBetween val="midCat"/>
      </c:valAx>
      <c:valAx>
        <c:axId val="1366862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68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7"/>
                  <c:y val="9.6754049897910081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1.1646757679180888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753920"/>
        <c:axId val="136755840"/>
      </c:scatterChart>
      <c:valAx>
        <c:axId val="1367539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755840"/>
        <c:crosses val="autoZero"/>
        <c:crossBetween val="midCat"/>
      </c:valAx>
      <c:valAx>
        <c:axId val="1367558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753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1"/>
                  <c:y val="9.6754049897910047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1.1646757679180888</c:v>
                </c:pt>
                <c:pt idx="27">
                  <c:v>1.1646757679180888</c:v>
                </c:pt>
                <c:pt idx="28">
                  <c:v>1.1646757679180888</c:v>
                </c:pt>
                <c:pt idx="29">
                  <c:v>1.1646757679180888</c:v>
                </c:pt>
                <c:pt idx="30">
                  <c:v>1.1646757679180888</c:v>
                </c:pt>
                <c:pt idx="31">
                  <c:v>1.1646757679180888</c:v>
                </c:pt>
                <c:pt idx="32">
                  <c:v>1.1646757679180888</c:v>
                </c:pt>
                <c:pt idx="33">
                  <c:v>1.1646757679180888</c:v>
                </c:pt>
                <c:pt idx="34">
                  <c:v>1.1646757679180888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2.3293515358361776</c:v>
                </c:pt>
                <c:pt idx="41">
                  <c:v>2.3293515358361776</c:v>
                </c:pt>
                <c:pt idx="42">
                  <c:v>2.3293515358361776</c:v>
                </c:pt>
                <c:pt idx="43">
                  <c:v>2.3293515358361776</c:v>
                </c:pt>
                <c:pt idx="44">
                  <c:v>2.3293515358361776</c:v>
                </c:pt>
                <c:pt idx="45">
                  <c:v>2.3293515358361776</c:v>
                </c:pt>
                <c:pt idx="46">
                  <c:v>2.3293515358361776</c:v>
                </c:pt>
                <c:pt idx="47">
                  <c:v>2.3293515358361776</c:v>
                </c:pt>
                <c:pt idx="48">
                  <c:v>2.3293515358361776</c:v>
                </c:pt>
                <c:pt idx="49">
                  <c:v>2.3293515358361776</c:v>
                </c:pt>
                <c:pt idx="50">
                  <c:v>3.4940273037542662</c:v>
                </c:pt>
                <c:pt idx="51">
                  <c:v>3.4940273037542662</c:v>
                </c:pt>
                <c:pt idx="52">
                  <c:v>3.4940273037542662</c:v>
                </c:pt>
                <c:pt idx="53">
                  <c:v>3.4940273037542662</c:v>
                </c:pt>
                <c:pt idx="54">
                  <c:v>3.4940273037542662</c:v>
                </c:pt>
                <c:pt idx="55">
                  <c:v>3.4940273037542662</c:v>
                </c:pt>
                <c:pt idx="56">
                  <c:v>3.4940273037542662</c:v>
                </c:pt>
                <c:pt idx="57">
                  <c:v>3.4940273037542662</c:v>
                </c:pt>
                <c:pt idx="58">
                  <c:v>3.4940273037542662</c:v>
                </c:pt>
                <c:pt idx="59">
                  <c:v>3.4940273037542662</c:v>
                </c:pt>
                <c:pt idx="60">
                  <c:v>3.4940273037542662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6917760"/>
        <c:axId val="136919680"/>
      </c:scatterChart>
      <c:valAx>
        <c:axId val="1369177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919680"/>
        <c:crosses val="autoZero"/>
        <c:crossBetween val="midCat"/>
      </c:valAx>
      <c:valAx>
        <c:axId val="1369196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91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6"/>
                  <c:y val="9.6754049897909977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1.1646757679180888</c:v>
                </c:pt>
                <c:pt idx="11">
                  <c:v>1.1646757679180888</c:v>
                </c:pt>
                <c:pt idx="12">
                  <c:v>1.1646757679180888</c:v>
                </c:pt>
                <c:pt idx="13">
                  <c:v>1.1646757679180888</c:v>
                </c:pt>
                <c:pt idx="14">
                  <c:v>1.1646757679180888</c:v>
                </c:pt>
                <c:pt idx="15">
                  <c:v>1.1646757679180888</c:v>
                </c:pt>
                <c:pt idx="16">
                  <c:v>1.1646757679180888</c:v>
                </c:pt>
                <c:pt idx="17">
                  <c:v>1.1646757679180888</c:v>
                </c:pt>
                <c:pt idx="18">
                  <c:v>1.1646757679180888</c:v>
                </c:pt>
                <c:pt idx="19">
                  <c:v>1.1646757679180888</c:v>
                </c:pt>
                <c:pt idx="20">
                  <c:v>1.1646757679180888</c:v>
                </c:pt>
                <c:pt idx="21">
                  <c:v>1.1646757679180888</c:v>
                </c:pt>
                <c:pt idx="22">
                  <c:v>1.1646757679180888</c:v>
                </c:pt>
                <c:pt idx="23">
                  <c:v>1.1646757679180888</c:v>
                </c:pt>
                <c:pt idx="24">
                  <c:v>1.1646757679180888</c:v>
                </c:pt>
                <c:pt idx="25">
                  <c:v>1.1646757679180888</c:v>
                </c:pt>
                <c:pt idx="26">
                  <c:v>2.3293515358361776</c:v>
                </c:pt>
                <c:pt idx="27">
                  <c:v>2.3293515358361776</c:v>
                </c:pt>
                <c:pt idx="28">
                  <c:v>2.3293515358361776</c:v>
                </c:pt>
                <c:pt idx="29">
                  <c:v>2.3293515358361776</c:v>
                </c:pt>
                <c:pt idx="30">
                  <c:v>2.3293515358361776</c:v>
                </c:pt>
                <c:pt idx="31">
                  <c:v>2.3293515358361776</c:v>
                </c:pt>
                <c:pt idx="32">
                  <c:v>2.3293515358361776</c:v>
                </c:pt>
                <c:pt idx="33">
                  <c:v>2.3293515358361776</c:v>
                </c:pt>
                <c:pt idx="34">
                  <c:v>2.3293515358361776</c:v>
                </c:pt>
                <c:pt idx="35">
                  <c:v>2.3293515358361776</c:v>
                </c:pt>
                <c:pt idx="36">
                  <c:v>2.3293515358361776</c:v>
                </c:pt>
                <c:pt idx="37">
                  <c:v>2.3293515358361776</c:v>
                </c:pt>
                <c:pt idx="38">
                  <c:v>2.3293515358361776</c:v>
                </c:pt>
                <c:pt idx="39">
                  <c:v>2.3293515358361776</c:v>
                </c:pt>
                <c:pt idx="40">
                  <c:v>3.4940273037542662</c:v>
                </c:pt>
                <c:pt idx="41">
                  <c:v>3.4940273037542662</c:v>
                </c:pt>
                <c:pt idx="42">
                  <c:v>3.4940273037542662</c:v>
                </c:pt>
                <c:pt idx="43">
                  <c:v>3.4940273037542662</c:v>
                </c:pt>
                <c:pt idx="44">
                  <c:v>3.4940273037542662</c:v>
                </c:pt>
                <c:pt idx="45">
                  <c:v>3.4940273037542662</c:v>
                </c:pt>
                <c:pt idx="46">
                  <c:v>3.4940273037542662</c:v>
                </c:pt>
                <c:pt idx="47">
                  <c:v>3.4940273037542662</c:v>
                </c:pt>
                <c:pt idx="48">
                  <c:v>3.4940273037542662</c:v>
                </c:pt>
                <c:pt idx="49">
                  <c:v>3.4940273037542662</c:v>
                </c:pt>
                <c:pt idx="50">
                  <c:v>3.4940273037542662</c:v>
                </c:pt>
                <c:pt idx="51">
                  <c:v>4.6587030716723552</c:v>
                </c:pt>
                <c:pt idx="52">
                  <c:v>4.6587030716723552</c:v>
                </c:pt>
                <c:pt idx="53">
                  <c:v>4.6587030716723552</c:v>
                </c:pt>
                <c:pt idx="54">
                  <c:v>4.6587030716723552</c:v>
                </c:pt>
                <c:pt idx="55">
                  <c:v>4.6587030716723552</c:v>
                </c:pt>
                <c:pt idx="56">
                  <c:v>4.6587030716723552</c:v>
                </c:pt>
                <c:pt idx="57">
                  <c:v>4.6587030716723552</c:v>
                </c:pt>
                <c:pt idx="58">
                  <c:v>4.6587030716723552</c:v>
                </c:pt>
                <c:pt idx="59">
                  <c:v>4.6587030716723552</c:v>
                </c:pt>
                <c:pt idx="60">
                  <c:v>4.6587030716723552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137003776"/>
        <c:axId val="137005696"/>
      </c:scatterChart>
      <c:valAx>
        <c:axId val="1370037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005696"/>
        <c:crosses val="autoZero"/>
        <c:crossBetween val="midCat"/>
      </c:valAx>
      <c:valAx>
        <c:axId val="1370056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7003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0.03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1</v>
      </c>
      <c r="C15" s="41">
        <f t="shared" si="0"/>
        <v>1.1646757679180888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1</v>
      </c>
      <c r="C16" s="41">
        <f t="shared" si="0"/>
        <v>1.1646757679180888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2</v>
      </c>
      <c r="C26" s="41">
        <f t="shared" si="0"/>
        <v>2.3293515358361776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2</v>
      </c>
      <c r="C27" s="41">
        <f t="shared" si="0"/>
        <v>2.3293515358361776</v>
      </c>
      <c r="D27" s="43"/>
      <c r="E27" s="44"/>
      <c r="F27" s="88" t="s">
        <v>5</v>
      </c>
      <c r="G27" s="86">
        <f>($J$2/$I$2)*$K$2</f>
        <v>9.26086956521739E-3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2</v>
      </c>
      <c r="C28" s="41">
        <f t="shared" si="0"/>
        <v>2.3293515358361776</v>
      </c>
      <c r="D28" s="43"/>
      <c r="E28" s="44"/>
      <c r="F28" s="89"/>
      <c r="G28" s="90">
        <f>G27*3600</f>
        <v>33.339130434782604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2</v>
      </c>
      <c r="C30" s="41">
        <f t="shared" si="0"/>
        <v>2.3293515358361776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3</v>
      </c>
      <c r="C33" s="41">
        <f t="shared" si="0"/>
        <v>3.4940273037542662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3</v>
      </c>
      <c r="C34" s="41">
        <f t="shared" si="0"/>
        <v>3.4940273037542662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3</v>
      </c>
      <c r="C37" s="41">
        <f t="shared" si="0"/>
        <v>3.4940273037542662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5</v>
      </c>
      <c r="C45" s="41">
        <f t="shared" si="0"/>
        <v>5.8233788395904433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5</v>
      </c>
      <c r="C46" s="41">
        <f t="shared" si="0"/>
        <v>5.8233788395904433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5</v>
      </c>
      <c r="C47" s="41">
        <f t="shared" si="0"/>
        <v>5.8233788395904433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5</v>
      </c>
      <c r="C48" s="41">
        <f t="shared" si="0"/>
        <v>5.8233788395904433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5</v>
      </c>
      <c r="C49" s="41">
        <f t="shared" si="0"/>
        <v>5.8233788395904433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5</v>
      </c>
      <c r="C50" s="41">
        <f t="shared" si="0"/>
        <v>5.8233788395904433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5</v>
      </c>
      <c r="C51" s="41">
        <f t="shared" si="0"/>
        <v>5.8233788395904433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5</v>
      </c>
      <c r="C52" s="41">
        <f t="shared" si="0"/>
        <v>5.8233788395904433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6</v>
      </c>
      <c r="C53" s="41">
        <f t="shared" si="0"/>
        <v>6.9880546075085324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6</v>
      </c>
      <c r="C54" s="41">
        <f t="shared" si="0"/>
        <v>6.9880546075085324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6</v>
      </c>
      <c r="C55" s="41">
        <f t="shared" si="0"/>
        <v>6.9880546075085324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8</v>
      </c>
      <c r="C56" s="41">
        <f t="shared" si="0"/>
        <v>9.3174061433447104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7</v>
      </c>
      <c r="C57" s="41">
        <f t="shared" si="0"/>
        <v>8.1527303754266214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7</v>
      </c>
      <c r="C58" s="41">
        <f t="shared" si="0"/>
        <v>8.1527303754266214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7</v>
      </c>
      <c r="C59" s="41">
        <f t="shared" si="0"/>
        <v>8.1527303754266214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7</v>
      </c>
      <c r="C60" s="41">
        <f t="shared" si="0"/>
        <v>8.1527303754266214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7</v>
      </c>
      <c r="C61" s="41">
        <f t="shared" si="0"/>
        <v>8.1527303754266214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7</v>
      </c>
      <c r="C62" s="41">
        <f t="shared" si="0"/>
        <v>8.1527303754266214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7</v>
      </c>
      <c r="C63" s="41">
        <f t="shared" si="0"/>
        <v>8.1527303754266214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7</v>
      </c>
      <c r="C64" s="41">
        <f t="shared" si="0"/>
        <v>8.1527303754266214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7</v>
      </c>
      <c r="C65" s="41">
        <f t="shared" si="0"/>
        <v>8.1527303754266214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7</v>
      </c>
      <c r="C66" s="41">
        <f t="shared" si="0"/>
        <v>8.1527303754266214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7</v>
      </c>
      <c r="C67" s="41">
        <f t="shared" si="0"/>
        <v>8.1527303754266214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G12" sqref="G12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9"/>
  </cols>
  <sheetData>
    <row r="1" spans="1:5">
      <c r="A1" s="78" t="s">
        <v>1</v>
      </c>
      <c r="B1" s="78"/>
      <c r="C1" s="78"/>
      <c r="D1" s="78"/>
      <c r="E1" s="38" t="s">
        <v>12</v>
      </c>
    </row>
    <row r="2" spans="1:5" ht="17.399999999999999">
      <c r="A2" s="77" t="s">
        <v>20</v>
      </c>
      <c r="B2" s="77"/>
      <c r="C2" s="15">
        <v>300</v>
      </c>
      <c r="D2" s="27" t="s">
        <v>6</v>
      </c>
    </row>
    <row r="3" spans="1:5">
      <c r="A3" s="77" t="s">
        <v>14</v>
      </c>
      <c r="B3" s="77"/>
      <c r="C3" s="15">
        <v>3600</v>
      </c>
      <c r="D3" s="27" t="s">
        <v>2</v>
      </c>
      <c r="E3" t="s">
        <v>16</v>
      </c>
    </row>
    <row r="4" spans="1:5" ht="17.399999999999999">
      <c r="A4" s="77" t="s">
        <v>8</v>
      </c>
      <c r="B4" s="77"/>
      <c r="C4" s="15">
        <v>1000</v>
      </c>
      <c r="D4" s="27" t="s">
        <v>7</v>
      </c>
      <c r="E4" t="s">
        <v>15</v>
      </c>
    </row>
    <row r="5" spans="1:5">
      <c r="A5" s="79" t="s">
        <v>17</v>
      </c>
      <c r="B5" s="79"/>
      <c r="C5" s="15">
        <v>4</v>
      </c>
      <c r="D5" s="28" t="s">
        <v>11</v>
      </c>
    </row>
    <row r="6" spans="1:5" ht="18">
      <c r="A6" s="79" t="s">
        <v>13</v>
      </c>
      <c r="B6" s="79"/>
      <c r="C6" s="58">
        <f>(('D1'!G27+'D2'!G27+'D3'!G27+'D4'!G27+'D5'!G27+'D6'!G27+'D7'!G27+'D8'!G27+'D9'!G27)/9)*C2*C3*C5</f>
        <v>25426.643478260863</v>
      </c>
      <c r="D6" s="27" t="s">
        <v>0</v>
      </c>
      <c r="E6" s="39" t="s">
        <v>21</v>
      </c>
    </row>
    <row r="7" spans="1:5">
      <c r="A7" s="79"/>
      <c r="B7" s="79"/>
      <c r="C7" s="40">
        <f>C6/1000</f>
        <v>25.426643478260864</v>
      </c>
      <c r="D7" s="27" t="s">
        <v>3</v>
      </c>
      <c r="E7" t="s">
        <v>18</v>
      </c>
    </row>
    <row r="8" spans="1:5" ht="52.95" customHeight="1">
      <c r="A8" s="77" t="s">
        <v>45</v>
      </c>
      <c r="B8" s="77"/>
      <c r="C8" s="58">
        <f>C6/C4</f>
        <v>25.426643478260864</v>
      </c>
      <c r="D8" s="27" t="s">
        <v>9</v>
      </c>
    </row>
    <row r="9" spans="1:5">
      <c r="A9" s="82" t="s">
        <v>34</v>
      </c>
      <c r="B9" s="83"/>
      <c r="C9" s="61">
        <v>28</v>
      </c>
      <c r="D9" s="61" t="s">
        <v>38</v>
      </c>
    </row>
    <row r="10" spans="1:5">
      <c r="A10" s="82" t="s">
        <v>35</v>
      </c>
      <c r="B10" s="83"/>
      <c r="C10" s="61">
        <v>20</v>
      </c>
      <c r="D10" s="59" t="s">
        <v>39</v>
      </c>
    </row>
    <row r="11" spans="1:5">
      <c r="A11" s="84" t="s">
        <v>36</v>
      </c>
      <c r="B11" s="85"/>
      <c r="C11" s="56">
        <v>1</v>
      </c>
      <c r="D11" s="56" t="s">
        <v>40</v>
      </c>
    </row>
    <row r="12" spans="1:5">
      <c r="A12" s="55" t="s">
        <v>37</v>
      </c>
      <c r="B12" s="55"/>
      <c r="C12" s="56">
        <v>22.4</v>
      </c>
      <c r="D12" s="56" t="s">
        <v>41</v>
      </c>
    </row>
    <row r="13" spans="1:5" ht="33.6" customHeight="1">
      <c r="A13" s="80" t="s">
        <v>45</v>
      </c>
      <c r="B13" s="81"/>
      <c r="C13" s="68">
        <f>C8*(C9/C12)*(273/(273+C10))*(C11/1)</f>
        <v>29.613795518622936</v>
      </c>
      <c r="D13" s="57" t="s">
        <v>42</v>
      </c>
    </row>
    <row r="14" spans="1:5" ht="34.799999999999997" customHeight="1">
      <c r="A14" s="80" t="s">
        <v>45</v>
      </c>
      <c r="B14" s="81"/>
      <c r="C14" s="68">
        <f>C13*(1/10000)</f>
        <v>2.9613795518622938E-3</v>
      </c>
      <c r="D14" s="60" t="s">
        <v>43</v>
      </c>
    </row>
  </sheetData>
  <mergeCells count="12">
    <mergeCell ref="A13:B13"/>
    <mergeCell ref="A14:B14"/>
    <mergeCell ref="A9:B9"/>
    <mergeCell ref="A10:B10"/>
    <mergeCell ref="A11:B11"/>
    <mergeCell ref="A8:B8"/>
    <mergeCell ref="A1:D1"/>
    <mergeCell ref="A2:B2"/>
    <mergeCell ref="A3:B3"/>
    <mergeCell ref="A4:B4"/>
    <mergeCell ref="A5:B5"/>
    <mergeCell ref="A6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1.11E-2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2</v>
      </c>
      <c r="C21" s="41">
        <f t="shared" si="0"/>
        <v>2.3293515358361776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2</v>
      </c>
      <c r="C22" s="41">
        <f t="shared" si="0"/>
        <v>2.3293515358361776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2</v>
      </c>
      <c r="C23" s="41">
        <f t="shared" si="0"/>
        <v>2.3293515358361776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2</v>
      </c>
      <c r="C24" s="41">
        <f t="shared" si="0"/>
        <v>2.3293515358361776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2</v>
      </c>
      <c r="C25" s="41">
        <f t="shared" si="0"/>
        <v>2.3293515358361776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3</v>
      </c>
      <c r="C26" s="41">
        <f t="shared" si="0"/>
        <v>3.4940273037542662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3</v>
      </c>
      <c r="C27" s="41">
        <f t="shared" si="0"/>
        <v>3.4940273037542662</v>
      </c>
      <c r="D27" s="43"/>
      <c r="E27" s="44"/>
      <c r="F27" s="88" t="s">
        <v>5</v>
      </c>
      <c r="G27" s="86">
        <f>($J$2/$I$2)*$K$2</f>
        <v>3.4265217391304345E-3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3</v>
      </c>
      <c r="C28" s="41">
        <f t="shared" si="0"/>
        <v>3.4940273037542662</v>
      </c>
      <c r="D28" s="43"/>
      <c r="E28" s="44"/>
      <c r="F28" s="89"/>
      <c r="G28" s="90">
        <f>G27*3600</f>
        <v>12.335478260869564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3</v>
      </c>
      <c r="C29" s="41">
        <f t="shared" si="0"/>
        <v>3.4940273037542662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3</v>
      </c>
      <c r="C30" s="41">
        <f t="shared" si="0"/>
        <v>3.4940273037542662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3</v>
      </c>
      <c r="C31" s="41">
        <f t="shared" si="0"/>
        <v>3.4940273037542662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3</v>
      </c>
      <c r="C32" s="41">
        <f t="shared" si="0"/>
        <v>3.4940273037542662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3</v>
      </c>
      <c r="C33" s="41">
        <f t="shared" si="0"/>
        <v>3.4940273037542662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3</v>
      </c>
      <c r="C34" s="41">
        <f t="shared" si="0"/>
        <v>3.4940273037542662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3</v>
      </c>
      <c r="C35" s="41">
        <f t="shared" si="0"/>
        <v>3.4940273037542662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3</v>
      </c>
      <c r="C36" s="41">
        <f t="shared" si="0"/>
        <v>3.4940273037542662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1</v>
      </c>
      <c r="C43" s="41">
        <f t="shared" si="0"/>
        <v>1.1646757679180888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1</v>
      </c>
      <c r="C44" s="41">
        <f t="shared" si="0"/>
        <v>1.1646757679180888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1</v>
      </c>
      <c r="C45" s="41">
        <f t="shared" si="0"/>
        <v>1.1646757679180888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1</v>
      </c>
      <c r="C46" s="41">
        <f t="shared" si="0"/>
        <v>1.1646757679180888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1</v>
      </c>
      <c r="C47" s="41">
        <f t="shared" si="0"/>
        <v>1.1646757679180888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N28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2.5700000000000001E-2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1</v>
      </c>
      <c r="C8" s="41">
        <f t="shared" ref="C8:C67" si="0">B8*($H$2/$G$2)*(273/$F$2)</f>
        <v>1.1646757679180888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1</v>
      </c>
      <c r="C9" s="41">
        <f t="shared" si="0"/>
        <v>1.1646757679180888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2</v>
      </c>
      <c r="C12" s="41">
        <f t="shared" si="0"/>
        <v>2.3293515358361776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2</v>
      </c>
      <c r="C13" s="41">
        <f t="shared" si="0"/>
        <v>2.3293515358361776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3</v>
      </c>
      <c r="C17" s="41">
        <f t="shared" si="0"/>
        <v>3.4940273037542662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3</v>
      </c>
      <c r="C18" s="41">
        <f t="shared" si="0"/>
        <v>3.4940273037542662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3</v>
      </c>
      <c r="C19" s="41">
        <f t="shared" si="0"/>
        <v>3.4940273037542662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3</v>
      </c>
      <c r="C20" s="41">
        <f t="shared" si="0"/>
        <v>3.4940273037542662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3</v>
      </c>
      <c r="C21" s="41">
        <f t="shared" si="0"/>
        <v>3.4940273037542662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4</v>
      </c>
      <c r="C22" s="41">
        <f t="shared" si="0"/>
        <v>4.6587030716723552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4</v>
      </c>
      <c r="C23" s="41">
        <f t="shared" si="0"/>
        <v>4.6587030716723552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4</v>
      </c>
      <c r="C24" s="41">
        <f t="shared" si="0"/>
        <v>4.6587030716723552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4</v>
      </c>
      <c r="C25" s="41">
        <f t="shared" si="0"/>
        <v>4.6587030716723552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4</v>
      </c>
      <c r="C26" s="41">
        <f t="shared" si="0"/>
        <v>4.6587030716723552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4</v>
      </c>
      <c r="C27" s="41">
        <f t="shared" si="0"/>
        <v>4.6587030716723552</v>
      </c>
      <c r="D27" s="43"/>
      <c r="E27" s="44"/>
      <c r="F27" s="88" t="s">
        <v>5</v>
      </c>
      <c r="G27" s="86">
        <f>($J$2/$I$2)*$K$2</f>
        <v>7.9334782608695645E-3</v>
      </c>
      <c r="H27" s="87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4</v>
      </c>
      <c r="C28" s="41">
        <f t="shared" si="0"/>
        <v>4.6587030716723552</v>
      </c>
      <c r="D28" s="43"/>
      <c r="E28" s="44"/>
      <c r="F28" s="89"/>
      <c r="G28" s="90">
        <f>G27*3600</f>
        <v>28.560521739130433</v>
      </c>
      <c r="H28" s="54" t="s">
        <v>46</v>
      </c>
      <c r="I28" s="91"/>
      <c r="J28" s="91"/>
      <c r="K28" s="92"/>
      <c r="L28" s="93"/>
      <c r="M28" s="11"/>
      <c r="N28" s="12"/>
    </row>
    <row r="29" spans="1:19">
      <c r="A29" s="63">
        <v>110</v>
      </c>
      <c r="B29" s="62">
        <v>5</v>
      </c>
      <c r="C29" s="41">
        <f t="shared" si="0"/>
        <v>5.8233788395904433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5</v>
      </c>
      <c r="C30" s="41">
        <f t="shared" si="0"/>
        <v>5.8233788395904433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5</v>
      </c>
      <c r="C31" s="41">
        <f t="shared" si="0"/>
        <v>5.8233788395904433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5</v>
      </c>
      <c r="C32" s="41">
        <f t="shared" si="0"/>
        <v>5.8233788395904433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4</v>
      </c>
      <c r="C33" s="41">
        <f t="shared" si="0"/>
        <v>4.6587030716723552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4</v>
      </c>
      <c r="C34" s="41">
        <f t="shared" si="0"/>
        <v>4.6587030716723552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4</v>
      </c>
      <c r="C35" s="41">
        <f t="shared" si="0"/>
        <v>4.6587030716723552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4</v>
      </c>
      <c r="C36" s="41">
        <f t="shared" si="0"/>
        <v>4.6587030716723552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4</v>
      </c>
      <c r="C37" s="41">
        <f t="shared" si="0"/>
        <v>4.6587030716723552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4</v>
      </c>
      <c r="C38" s="41">
        <f t="shared" si="0"/>
        <v>4.6587030716723552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4</v>
      </c>
      <c r="C39" s="41">
        <f t="shared" si="0"/>
        <v>4.6587030716723552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4</v>
      </c>
      <c r="C40" s="41">
        <f t="shared" si="0"/>
        <v>4.6587030716723552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5</v>
      </c>
      <c r="C41" s="41">
        <f t="shared" si="0"/>
        <v>5.8233788395904433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5</v>
      </c>
      <c r="C42" s="41">
        <f t="shared" si="0"/>
        <v>5.8233788395904433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5</v>
      </c>
      <c r="C43" s="41">
        <f t="shared" si="0"/>
        <v>5.8233788395904433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5</v>
      </c>
      <c r="C44" s="41">
        <f t="shared" si="0"/>
        <v>5.8233788395904433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5</v>
      </c>
      <c r="C45" s="41">
        <f t="shared" si="0"/>
        <v>5.8233788395904433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5</v>
      </c>
      <c r="C46" s="41">
        <f t="shared" si="0"/>
        <v>5.8233788395904433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5</v>
      </c>
      <c r="C47" s="41">
        <f t="shared" si="0"/>
        <v>5.8233788395904433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6</v>
      </c>
      <c r="C48" s="41">
        <f t="shared" si="0"/>
        <v>6.9880546075085324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6</v>
      </c>
      <c r="C49" s="41">
        <f t="shared" si="0"/>
        <v>6.9880546075085324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6</v>
      </c>
      <c r="C50" s="41">
        <f t="shared" si="0"/>
        <v>6.9880546075085324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6</v>
      </c>
      <c r="C51" s="41">
        <f t="shared" si="0"/>
        <v>6.9880546075085324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6</v>
      </c>
      <c r="C52" s="41">
        <f t="shared" si="0"/>
        <v>6.9880546075085324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6</v>
      </c>
      <c r="C53" s="41">
        <f t="shared" si="0"/>
        <v>6.9880546075085324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6</v>
      </c>
      <c r="C54" s="41">
        <f t="shared" si="0"/>
        <v>6.9880546075085324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7</v>
      </c>
      <c r="C55" s="41">
        <f t="shared" si="0"/>
        <v>8.1527303754266214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7</v>
      </c>
      <c r="C56" s="41">
        <f t="shared" si="0"/>
        <v>8.1527303754266214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7</v>
      </c>
      <c r="C57" s="41">
        <f t="shared" si="0"/>
        <v>8.1527303754266214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7</v>
      </c>
      <c r="C58" s="41">
        <f t="shared" si="0"/>
        <v>8.1527303754266214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7</v>
      </c>
      <c r="C59" s="41">
        <f t="shared" si="0"/>
        <v>8.1527303754266214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7</v>
      </c>
      <c r="C60" s="41">
        <f t="shared" si="0"/>
        <v>8.1527303754266214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8</v>
      </c>
      <c r="C61" s="41">
        <f t="shared" si="0"/>
        <v>9.3174061433447104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8</v>
      </c>
      <c r="C62" s="41">
        <f t="shared" si="0"/>
        <v>9.3174061433447104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8</v>
      </c>
      <c r="C63" s="41">
        <f t="shared" si="0"/>
        <v>9.3174061433447104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8</v>
      </c>
      <c r="C64" s="41">
        <f t="shared" si="0"/>
        <v>9.3174061433447104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8</v>
      </c>
      <c r="C65" s="41">
        <f t="shared" si="0"/>
        <v>9.3174061433447104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8</v>
      </c>
      <c r="C66" s="41">
        <f t="shared" si="0"/>
        <v>9.3174061433447104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8</v>
      </c>
      <c r="C67" s="41">
        <f t="shared" si="0"/>
        <v>9.3174061433447104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1.8599999999999998E-2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0</v>
      </c>
      <c r="C24" s="41">
        <f t="shared" si="0"/>
        <v>0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7"/>
      <c r="N24" s="8"/>
    </row>
    <row r="25" spans="1:19" ht="17.399999999999999">
      <c r="A25" s="63">
        <v>90</v>
      </c>
      <c r="B25" s="62">
        <v>0</v>
      </c>
      <c r="C25" s="41">
        <f t="shared" si="0"/>
        <v>0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9"/>
      <c r="N25" s="10"/>
    </row>
    <row r="26" spans="1:19" ht="17.399999999999999">
      <c r="A26" s="63">
        <v>95</v>
      </c>
      <c r="B26" s="62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9"/>
      <c r="N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5.7417391304347811E-3</v>
      </c>
      <c r="H27" s="87" t="s">
        <v>32</v>
      </c>
      <c r="I27" s="52" t="s">
        <v>33</v>
      </c>
      <c r="J27" s="49"/>
      <c r="K27" s="9"/>
      <c r="L27" s="9"/>
      <c r="M27" s="9"/>
      <c r="N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9"/>
      <c r="G28" s="90">
        <f>G27*3600</f>
        <v>20.670260869565212</v>
      </c>
      <c r="H28" s="54" t="s">
        <v>46</v>
      </c>
      <c r="I28" s="91"/>
      <c r="J28" s="91"/>
      <c r="K28" s="92"/>
      <c r="L28" s="93"/>
      <c r="M28" s="11"/>
      <c r="N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2</v>
      </c>
      <c r="C38" s="41">
        <f t="shared" si="0"/>
        <v>2.3293515358361776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2</v>
      </c>
      <c r="C39" s="41">
        <f t="shared" si="0"/>
        <v>2.3293515358361776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3</v>
      </c>
      <c r="C47" s="41">
        <f t="shared" si="0"/>
        <v>3.4940273037542662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8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2.3599999999999999E-2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7.2852173913043458E-3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2</v>
      </c>
      <c r="C28" s="41">
        <f t="shared" si="0"/>
        <v>2.3293515358361776</v>
      </c>
      <c r="D28" s="43"/>
      <c r="E28" s="44"/>
      <c r="F28" s="89"/>
      <c r="G28" s="90">
        <f>G27*3600</f>
        <v>26.226782608695643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2</v>
      </c>
      <c r="C29" s="41">
        <f t="shared" si="0"/>
        <v>2.3293515358361776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2</v>
      </c>
      <c r="C30" s="41">
        <f t="shared" si="0"/>
        <v>2.3293515358361776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2</v>
      </c>
      <c r="C31" s="41">
        <f t="shared" si="0"/>
        <v>2.3293515358361776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2</v>
      </c>
      <c r="C32" s="41">
        <f t="shared" si="0"/>
        <v>2.3293515358361776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3</v>
      </c>
      <c r="C38" s="41">
        <f t="shared" si="0"/>
        <v>3.4940273037542662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3</v>
      </c>
      <c r="C39" s="41">
        <f t="shared" si="0"/>
        <v>3.4940273037542662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3</v>
      </c>
      <c r="C40" s="41">
        <f t="shared" si="0"/>
        <v>3.4940273037542662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3</v>
      </c>
      <c r="C41" s="41">
        <f t="shared" si="0"/>
        <v>3.4940273037542662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3</v>
      </c>
      <c r="C42" s="41">
        <f t="shared" si="0"/>
        <v>3.4940273037542662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3</v>
      </c>
      <c r="C43" s="41">
        <f t="shared" si="0"/>
        <v>3.4940273037542662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3</v>
      </c>
      <c r="C44" s="41">
        <f t="shared" si="0"/>
        <v>3.4940273037542662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3</v>
      </c>
      <c r="C45" s="41">
        <f t="shared" si="0"/>
        <v>3.4940273037542662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4</v>
      </c>
      <c r="C46" s="41">
        <f t="shared" si="0"/>
        <v>4.6587030716723552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4</v>
      </c>
      <c r="C47" s="41">
        <f t="shared" si="0"/>
        <v>4.6587030716723552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4</v>
      </c>
      <c r="C48" s="41">
        <f t="shared" si="0"/>
        <v>4.6587030716723552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4</v>
      </c>
      <c r="C49" s="41">
        <f t="shared" si="0"/>
        <v>4.6587030716723552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4</v>
      </c>
      <c r="C50" s="41">
        <f t="shared" si="0"/>
        <v>4.6587030716723552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4</v>
      </c>
      <c r="C51" s="41">
        <f t="shared" si="0"/>
        <v>4.6587030716723552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4</v>
      </c>
      <c r="C52" s="41">
        <f t="shared" si="0"/>
        <v>4.6587030716723552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4</v>
      </c>
      <c r="C53" s="41">
        <f t="shared" si="0"/>
        <v>4.6587030716723552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5</v>
      </c>
      <c r="C54" s="41">
        <f t="shared" si="0"/>
        <v>5.8233788395904433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5</v>
      </c>
      <c r="C55" s="41">
        <f t="shared" si="0"/>
        <v>5.8233788395904433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5</v>
      </c>
      <c r="C56" s="41">
        <f t="shared" si="0"/>
        <v>5.8233788395904433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5</v>
      </c>
      <c r="C57" s="41">
        <f t="shared" si="0"/>
        <v>5.8233788395904433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5</v>
      </c>
      <c r="C58" s="41">
        <f t="shared" si="0"/>
        <v>5.8233788395904433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5</v>
      </c>
      <c r="C59" s="41">
        <f t="shared" si="0"/>
        <v>5.8233788395904433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5</v>
      </c>
      <c r="C60" s="41">
        <f t="shared" si="0"/>
        <v>5.8233788395904433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5</v>
      </c>
      <c r="C61" s="41">
        <f t="shared" si="0"/>
        <v>5.8233788395904433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5</v>
      </c>
      <c r="C62" s="41">
        <f t="shared" si="0"/>
        <v>5.8233788395904433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5</v>
      </c>
      <c r="C63" s="41">
        <f t="shared" si="0"/>
        <v>5.8233788395904433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5</v>
      </c>
      <c r="C64" s="41">
        <f t="shared" si="0"/>
        <v>5.8233788395904433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5</v>
      </c>
      <c r="C65" s="41">
        <f t="shared" si="0"/>
        <v>5.8233788395904433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5</v>
      </c>
      <c r="C66" s="41">
        <f t="shared" si="0"/>
        <v>5.8233788395904433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5</v>
      </c>
      <c r="C67" s="41">
        <f t="shared" si="0"/>
        <v>5.8233788395904433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1.38E-2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4.259999999999999E-3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9"/>
      <c r="G28" s="90">
        <f>G27*3600</f>
        <v>15.335999999999997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1.7299999999999999E-2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9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9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9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9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9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9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9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9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9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9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9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9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9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9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9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9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9">
        <v>0</v>
      </c>
      <c r="C24" s="41">
        <f t="shared" si="0"/>
        <v>0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9">
        <v>0</v>
      </c>
      <c r="C25" s="41">
        <f t="shared" si="0"/>
        <v>0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9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9">
        <v>0</v>
      </c>
      <c r="C27" s="41">
        <f t="shared" si="0"/>
        <v>0</v>
      </c>
      <c r="D27" s="43"/>
      <c r="E27" s="44"/>
      <c r="F27" s="88" t="s">
        <v>5</v>
      </c>
      <c r="G27" s="86">
        <f>($J$2/$I$2)*$K$2</f>
        <v>5.3404347826086947E-3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9">
        <v>0</v>
      </c>
      <c r="C28" s="41">
        <f t="shared" si="0"/>
        <v>0</v>
      </c>
      <c r="D28" s="43"/>
      <c r="E28" s="44"/>
      <c r="F28" s="89"/>
      <c r="G28" s="90">
        <f>G27*3600</f>
        <v>19.225565217391299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9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9">
        <v>0</v>
      </c>
      <c r="C30" s="41">
        <f t="shared" si="0"/>
        <v>0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9">
        <v>0</v>
      </c>
      <c r="C31" s="41">
        <f t="shared" si="0"/>
        <v>0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9">
        <v>0</v>
      </c>
      <c r="C32" s="41">
        <f t="shared" si="0"/>
        <v>0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9">
        <v>0</v>
      </c>
      <c r="C33" s="41">
        <f t="shared" si="0"/>
        <v>0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9">
        <v>0</v>
      </c>
      <c r="C34" s="41">
        <f t="shared" si="0"/>
        <v>0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9">
        <v>0</v>
      </c>
      <c r="C35" s="41">
        <f t="shared" si="0"/>
        <v>0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9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9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9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9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9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9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9">
        <v>1</v>
      </c>
      <c r="C42" s="41">
        <f t="shared" si="0"/>
        <v>1.1646757679180888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9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9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9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9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9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9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9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9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9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9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9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9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9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9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9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9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9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9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9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9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9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9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9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9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9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1.44E-2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47" t="s">
        <v>23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5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6">
        <v>5</v>
      </c>
      <c r="B8" s="69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5">
        <v>10</v>
      </c>
      <c r="B9" s="69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5">
        <v>15</v>
      </c>
      <c r="B10" s="69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5">
        <v>20</v>
      </c>
      <c r="B11" s="69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5">
        <v>25</v>
      </c>
      <c r="B12" s="69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5">
        <v>30</v>
      </c>
      <c r="B13" s="69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5">
        <v>35</v>
      </c>
      <c r="B14" s="69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5">
        <v>40</v>
      </c>
      <c r="B15" s="69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5">
        <v>45</v>
      </c>
      <c r="B16" s="69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5">
        <v>50</v>
      </c>
      <c r="B17" s="69">
        <v>0</v>
      </c>
      <c r="C17" s="41">
        <f t="shared" si="0"/>
        <v>0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5">
        <v>55</v>
      </c>
      <c r="B18" s="69">
        <v>0</v>
      </c>
      <c r="C18" s="41">
        <f t="shared" si="0"/>
        <v>0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5">
        <v>60</v>
      </c>
      <c r="B19" s="69">
        <v>0</v>
      </c>
      <c r="C19" s="41">
        <f t="shared" si="0"/>
        <v>0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5">
        <v>65</v>
      </c>
      <c r="B20" s="69">
        <v>0</v>
      </c>
      <c r="C20" s="41">
        <f t="shared" si="0"/>
        <v>0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5">
        <v>70</v>
      </c>
      <c r="B21" s="69">
        <v>0</v>
      </c>
      <c r="C21" s="41">
        <f t="shared" si="0"/>
        <v>0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5">
        <v>75</v>
      </c>
      <c r="B22" s="69">
        <v>0</v>
      </c>
      <c r="C22" s="41">
        <f t="shared" si="0"/>
        <v>0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5">
        <v>80</v>
      </c>
      <c r="B23" s="69">
        <v>0</v>
      </c>
      <c r="C23" s="41">
        <f t="shared" si="0"/>
        <v>0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5">
        <v>85</v>
      </c>
      <c r="B24" s="69">
        <v>0</v>
      </c>
      <c r="C24" s="41">
        <f t="shared" si="0"/>
        <v>0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5">
        <v>90</v>
      </c>
      <c r="B25" s="69">
        <v>0</v>
      </c>
      <c r="C25" s="41">
        <f t="shared" si="0"/>
        <v>0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5">
        <v>95</v>
      </c>
      <c r="B26" s="69">
        <v>0</v>
      </c>
      <c r="C26" s="41">
        <f t="shared" si="0"/>
        <v>0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5">
        <v>100</v>
      </c>
      <c r="B27" s="69">
        <v>0</v>
      </c>
      <c r="C27" s="41">
        <f t="shared" si="0"/>
        <v>0</v>
      </c>
      <c r="D27" s="43"/>
      <c r="E27" s="44"/>
      <c r="F27" s="88" t="s">
        <v>5</v>
      </c>
      <c r="G27" s="86">
        <f>($J$2/$I$2)*$K$2</f>
        <v>4.445217391304347E-3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5">
        <v>105</v>
      </c>
      <c r="B28" s="69">
        <v>0</v>
      </c>
      <c r="C28" s="41">
        <f t="shared" si="0"/>
        <v>0</v>
      </c>
      <c r="D28" s="43"/>
      <c r="E28" s="44"/>
      <c r="F28" s="89"/>
      <c r="G28" s="90">
        <f>G27*3600</f>
        <v>16.00278260869565</v>
      </c>
      <c r="H28" s="54" t="s">
        <v>46</v>
      </c>
      <c r="I28" s="91"/>
      <c r="J28" s="91"/>
      <c r="K28" s="92"/>
      <c r="L28" s="93"/>
      <c r="M28" s="12"/>
    </row>
    <row r="29" spans="1:19">
      <c r="A29" s="65">
        <v>110</v>
      </c>
      <c r="B29" s="69">
        <v>0</v>
      </c>
      <c r="C29" s="41">
        <f t="shared" si="0"/>
        <v>0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5">
        <v>115</v>
      </c>
      <c r="B30" s="69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5">
        <v>120</v>
      </c>
      <c r="B31" s="69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5">
        <v>125</v>
      </c>
      <c r="B32" s="69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5">
        <v>130</v>
      </c>
      <c r="B33" s="69">
        <v>1</v>
      </c>
      <c r="C33" s="41">
        <f t="shared" si="0"/>
        <v>1.1646757679180888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5">
        <v>135</v>
      </c>
      <c r="B34" s="69">
        <v>1</v>
      </c>
      <c r="C34" s="41">
        <f t="shared" si="0"/>
        <v>1.1646757679180888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5">
        <v>140</v>
      </c>
      <c r="B35" s="69">
        <v>1</v>
      </c>
      <c r="C35" s="41">
        <f t="shared" si="0"/>
        <v>1.1646757679180888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5">
        <v>145</v>
      </c>
      <c r="B36" s="69">
        <v>1</v>
      </c>
      <c r="C36" s="41">
        <f t="shared" si="0"/>
        <v>1.1646757679180888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5">
        <v>150</v>
      </c>
      <c r="B37" s="69">
        <v>1</v>
      </c>
      <c r="C37" s="41">
        <f t="shared" si="0"/>
        <v>1.1646757679180888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5">
        <v>155</v>
      </c>
      <c r="B38" s="69">
        <v>1</v>
      </c>
      <c r="C38" s="41">
        <f t="shared" si="0"/>
        <v>1.1646757679180888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5">
        <v>160</v>
      </c>
      <c r="B39" s="69">
        <v>1</v>
      </c>
      <c r="C39" s="41">
        <f t="shared" si="0"/>
        <v>1.1646757679180888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5">
        <v>165</v>
      </c>
      <c r="B40" s="69">
        <v>1</v>
      </c>
      <c r="C40" s="41">
        <f t="shared" si="0"/>
        <v>1.1646757679180888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5">
        <v>170</v>
      </c>
      <c r="B41" s="69">
        <v>1</v>
      </c>
      <c r="C41" s="41">
        <f t="shared" si="0"/>
        <v>1.1646757679180888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5">
        <v>175</v>
      </c>
      <c r="B42" s="69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5">
        <v>180</v>
      </c>
      <c r="B43" s="69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5">
        <v>185</v>
      </c>
      <c r="B44" s="69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5">
        <v>190</v>
      </c>
      <c r="B45" s="69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5">
        <v>195</v>
      </c>
      <c r="B46" s="69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5">
        <v>200</v>
      </c>
      <c r="B47" s="69">
        <v>2</v>
      </c>
      <c r="C47" s="41">
        <f t="shared" si="0"/>
        <v>2.3293515358361776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5">
        <v>205</v>
      </c>
      <c r="B48" s="69">
        <v>2</v>
      </c>
      <c r="C48" s="41">
        <f t="shared" si="0"/>
        <v>2.3293515358361776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5">
        <v>210</v>
      </c>
      <c r="B49" s="69">
        <v>2</v>
      </c>
      <c r="C49" s="41">
        <f t="shared" si="0"/>
        <v>2.3293515358361776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5">
        <v>215</v>
      </c>
      <c r="B50" s="69">
        <v>2</v>
      </c>
      <c r="C50" s="41">
        <f t="shared" si="0"/>
        <v>2.3293515358361776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5">
        <v>220</v>
      </c>
      <c r="B51" s="69">
        <v>2</v>
      </c>
      <c r="C51" s="41">
        <f t="shared" si="0"/>
        <v>2.3293515358361776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5">
        <v>225</v>
      </c>
      <c r="B52" s="69">
        <v>2</v>
      </c>
      <c r="C52" s="41">
        <f t="shared" si="0"/>
        <v>2.3293515358361776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5">
        <v>230</v>
      </c>
      <c r="B53" s="69">
        <v>2</v>
      </c>
      <c r="C53" s="41">
        <f t="shared" si="0"/>
        <v>2.3293515358361776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5">
        <v>235</v>
      </c>
      <c r="B54" s="69">
        <v>2</v>
      </c>
      <c r="C54" s="41">
        <f t="shared" si="0"/>
        <v>2.3293515358361776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5">
        <v>240</v>
      </c>
      <c r="B55" s="69">
        <v>2</v>
      </c>
      <c r="C55" s="41">
        <f t="shared" si="0"/>
        <v>2.3293515358361776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5">
        <v>245</v>
      </c>
      <c r="B56" s="69">
        <v>2</v>
      </c>
      <c r="C56" s="41">
        <f t="shared" si="0"/>
        <v>2.3293515358361776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5">
        <v>250</v>
      </c>
      <c r="B57" s="69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5">
        <v>255</v>
      </c>
      <c r="B58" s="69">
        <v>3</v>
      </c>
      <c r="C58" s="41">
        <f t="shared" si="0"/>
        <v>3.4940273037542662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5">
        <v>260</v>
      </c>
      <c r="B59" s="69">
        <v>3</v>
      </c>
      <c r="C59" s="41">
        <f t="shared" si="0"/>
        <v>3.4940273037542662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5">
        <v>265</v>
      </c>
      <c r="B60" s="69">
        <v>3</v>
      </c>
      <c r="C60" s="41">
        <f t="shared" si="0"/>
        <v>3.4940273037542662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5">
        <v>270</v>
      </c>
      <c r="B61" s="69">
        <v>3</v>
      </c>
      <c r="C61" s="41">
        <f t="shared" si="0"/>
        <v>3.4940273037542662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5">
        <v>275</v>
      </c>
      <c r="B62" s="69">
        <v>3</v>
      </c>
      <c r="C62" s="41">
        <f t="shared" si="0"/>
        <v>3.4940273037542662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5">
        <v>280</v>
      </c>
      <c r="B63" s="69">
        <v>3</v>
      </c>
      <c r="C63" s="41">
        <f t="shared" si="0"/>
        <v>3.4940273037542662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5">
        <v>285</v>
      </c>
      <c r="B64" s="69">
        <v>3</v>
      </c>
      <c r="C64" s="41">
        <f t="shared" si="0"/>
        <v>3.4940273037542662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5">
        <v>290</v>
      </c>
      <c r="B65" s="69">
        <v>3</v>
      </c>
      <c r="C65" s="41">
        <f t="shared" si="0"/>
        <v>3.4940273037542662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5">
        <v>295</v>
      </c>
      <c r="B66" s="69">
        <v>3</v>
      </c>
      <c r="C66" s="41">
        <f t="shared" si="0"/>
        <v>3.4940273037542662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5">
        <v>300</v>
      </c>
      <c r="B67" s="69">
        <v>3</v>
      </c>
      <c r="C67" s="41">
        <f t="shared" si="0"/>
        <v>3.4940273037542662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E31" sqref="E31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24</v>
      </c>
      <c r="H1" s="36" t="s">
        <v>10</v>
      </c>
      <c r="I1" s="45" t="s">
        <v>27</v>
      </c>
      <c r="J1" s="45" t="s">
        <v>28</v>
      </c>
      <c r="K1" s="45" t="s">
        <v>25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1.7100000000000001E-2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22</v>
      </c>
      <c r="B6" s="37" t="s">
        <v>4</v>
      </c>
      <c r="C6" s="67" t="s">
        <v>44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3">
        <v>0</v>
      </c>
      <c r="B7" s="62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4">
        <v>5</v>
      </c>
      <c r="B8" s="62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3">
        <v>10</v>
      </c>
      <c r="B9" s="62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3">
        <v>15</v>
      </c>
      <c r="B10" s="62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3">
        <v>20</v>
      </c>
      <c r="B11" s="62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3">
        <v>25</v>
      </c>
      <c r="B12" s="62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3">
        <v>30</v>
      </c>
      <c r="B13" s="62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3">
        <v>35</v>
      </c>
      <c r="B14" s="62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3">
        <v>40</v>
      </c>
      <c r="B15" s="62">
        <v>0</v>
      </c>
      <c r="C15" s="41">
        <f t="shared" si="0"/>
        <v>0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3">
        <v>45</v>
      </c>
      <c r="B16" s="62">
        <v>0</v>
      </c>
      <c r="C16" s="41">
        <f t="shared" si="0"/>
        <v>0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3">
        <v>50</v>
      </c>
      <c r="B17" s="62">
        <v>1</v>
      </c>
      <c r="C17" s="41">
        <f t="shared" si="0"/>
        <v>1.1646757679180888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3">
        <v>55</v>
      </c>
      <c r="B18" s="62">
        <v>1</v>
      </c>
      <c r="C18" s="41">
        <f t="shared" si="0"/>
        <v>1.1646757679180888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3">
        <v>60</v>
      </c>
      <c r="B19" s="62">
        <v>1</v>
      </c>
      <c r="C19" s="41">
        <f t="shared" si="0"/>
        <v>1.1646757679180888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3">
        <v>65</v>
      </c>
      <c r="B20" s="62">
        <v>1</v>
      </c>
      <c r="C20" s="41">
        <f t="shared" si="0"/>
        <v>1.1646757679180888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3">
        <v>70</v>
      </c>
      <c r="B21" s="62">
        <v>1</v>
      </c>
      <c r="C21" s="41">
        <f t="shared" si="0"/>
        <v>1.1646757679180888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3">
        <v>75</v>
      </c>
      <c r="B22" s="62">
        <v>1</v>
      </c>
      <c r="C22" s="41">
        <f t="shared" si="0"/>
        <v>1.1646757679180888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3">
        <v>80</v>
      </c>
      <c r="B23" s="62">
        <v>1</v>
      </c>
      <c r="C23" s="41">
        <f t="shared" si="0"/>
        <v>1.1646757679180888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3">
        <v>85</v>
      </c>
      <c r="B24" s="62">
        <v>1</v>
      </c>
      <c r="C24" s="41">
        <f t="shared" si="0"/>
        <v>1.1646757679180888</v>
      </c>
      <c r="D24" s="43"/>
      <c r="E24" s="44"/>
      <c r="F24" s="70" t="s">
        <v>26</v>
      </c>
      <c r="G24" s="71"/>
      <c r="H24" s="71"/>
      <c r="I24" s="53" t="s">
        <v>29</v>
      </c>
      <c r="J24" s="48"/>
      <c r="K24" s="7"/>
      <c r="L24" s="7"/>
      <c r="M24" s="8"/>
    </row>
    <row r="25" spans="1:19" ht="17.399999999999999">
      <c r="A25" s="63">
        <v>90</v>
      </c>
      <c r="B25" s="62">
        <v>1</v>
      </c>
      <c r="C25" s="41">
        <f t="shared" si="0"/>
        <v>1.1646757679180888</v>
      </c>
      <c r="D25" s="43"/>
      <c r="E25" s="44"/>
      <c r="F25" s="72"/>
      <c r="G25" s="73"/>
      <c r="H25" s="73"/>
      <c r="I25" s="51" t="s">
        <v>30</v>
      </c>
      <c r="J25" s="49"/>
      <c r="K25" s="9"/>
      <c r="L25" s="9"/>
      <c r="M25" s="10"/>
    </row>
    <row r="26" spans="1:19" ht="17.399999999999999">
      <c r="A26" s="63">
        <v>95</v>
      </c>
      <c r="B26" s="62">
        <v>1</v>
      </c>
      <c r="C26" s="41">
        <f t="shared" si="0"/>
        <v>1.1646757679180888</v>
      </c>
      <c r="D26" s="43"/>
      <c r="E26" s="44"/>
      <c r="F26" s="50"/>
      <c r="G26" s="49"/>
      <c r="H26" s="49"/>
      <c r="I26" s="52" t="s">
        <v>31</v>
      </c>
      <c r="J26" s="49"/>
      <c r="K26" s="9"/>
      <c r="L26" s="9"/>
      <c r="M26" s="10"/>
    </row>
    <row r="27" spans="1:19" ht="17.399999999999999">
      <c r="A27" s="63">
        <v>100</v>
      </c>
      <c r="B27" s="62">
        <v>1</v>
      </c>
      <c r="C27" s="41">
        <f t="shared" si="0"/>
        <v>1.1646757679180888</v>
      </c>
      <c r="D27" s="43"/>
      <c r="E27" s="44"/>
      <c r="F27" s="88" t="s">
        <v>5</v>
      </c>
      <c r="G27" s="86">
        <f>($J$2/$I$2)*$K$2</f>
        <v>5.278695652173912E-3</v>
      </c>
      <c r="H27" s="87" t="s">
        <v>32</v>
      </c>
      <c r="I27" s="52" t="s">
        <v>33</v>
      </c>
      <c r="J27" s="49"/>
      <c r="K27" s="9"/>
      <c r="L27" s="9"/>
      <c r="M27" s="10"/>
    </row>
    <row r="28" spans="1:19" ht="18" thickBot="1">
      <c r="A28" s="63">
        <v>105</v>
      </c>
      <c r="B28" s="62">
        <v>1</v>
      </c>
      <c r="C28" s="41">
        <f t="shared" si="0"/>
        <v>1.1646757679180888</v>
      </c>
      <c r="D28" s="43"/>
      <c r="E28" s="44"/>
      <c r="F28" s="89"/>
      <c r="G28" s="90">
        <f>G27*3600</f>
        <v>19.003304347826084</v>
      </c>
      <c r="H28" s="54" t="s">
        <v>46</v>
      </c>
      <c r="I28" s="91"/>
      <c r="J28" s="91"/>
      <c r="K28" s="92"/>
      <c r="L28" s="93"/>
      <c r="M28" s="12"/>
    </row>
    <row r="29" spans="1:19">
      <c r="A29" s="63">
        <v>110</v>
      </c>
      <c r="B29" s="62">
        <v>1</v>
      </c>
      <c r="C29" s="41">
        <f t="shared" si="0"/>
        <v>1.1646757679180888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3">
        <v>115</v>
      </c>
      <c r="B30" s="62">
        <v>1</v>
      </c>
      <c r="C30" s="41">
        <f t="shared" si="0"/>
        <v>1.1646757679180888</v>
      </c>
      <c r="D30" s="43"/>
      <c r="E30" s="44"/>
      <c r="F30" s="43"/>
      <c r="G30" s="43"/>
      <c r="H30" s="43"/>
      <c r="I30" s="32"/>
      <c r="J30" s="32"/>
      <c r="K30" s="14"/>
      <c r="L30" s="76"/>
      <c r="M30" s="76"/>
      <c r="N30" s="76"/>
      <c r="O30" s="76"/>
      <c r="P30" s="26"/>
      <c r="Q30" s="18"/>
      <c r="R30" s="18"/>
      <c r="S30" s="9"/>
    </row>
    <row r="31" spans="1:19">
      <c r="A31" s="63">
        <v>120</v>
      </c>
      <c r="B31" s="62">
        <v>1</v>
      </c>
      <c r="C31" s="41">
        <f t="shared" si="0"/>
        <v>1.1646757679180888</v>
      </c>
      <c r="D31" s="43"/>
      <c r="E31" s="44"/>
      <c r="F31" s="43"/>
      <c r="G31" s="43"/>
      <c r="H31" s="43"/>
      <c r="I31" s="32"/>
      <c r="J31" s="32"/>
      <c r="K31" s="14"/>
      <c r="L31" s="74"/>
      <c r="M31" s="74"/>
      <c r="N31" s="14"/>
      <c r="O31" s="23"/>
      <c r="P31" s="13"/>
      <c r="Q31" s="9"/>
      <c r="R31" s="9"/>
      <c r="S31" s="9"/>
    </row>
    <row r="32" spans="1:19">
      <c r="A32" s="63">
        <v>125</v>
      </c>
      <c r="B32" s="62">
        <v>1</v>
      </c>
      <c r="C32" s="41">
        <f t="shared" si="0"/>
        <v>1.1646757679180888</v>
      </c>
      <c r="D32" s="43"/>
      <c r="E32" s="44"/>
      <c r="F32" s="43"/>
      <c r="G32" s="43"/>
      <c r="H32" s="43"/>
      <c r="I32" s="32"/>
      <c r="J32" s="32"/>
      <c r="K32" s="14"/>
      <c r="L32" s="74"/>
      <c r="M32" s="74"/>
      <c r="N32" s="14"/>
      <c r="O32" s="23"/>
      <c r="P32" s="9"/>
      <c r="Q32" s="9"/>
      <c r="R32" s="9"/>
      <c r="S32" s="9"/>
    </row>
    <row r="33" spans="1:19">
      <c r="A33" s="63">
        <v>130</v>
      </c>
      <c r="B33" s="62">
        <v>2</v>
      </c>
      <c r="C33" s="41">
        <f t="shared" si="0"/>
        <v>2.3293515358361776</v>
      </c>
      <c r="D33" s="43"/>
      <c r="E33" s="44"/>
      <c r="F33" s="43"/>
      <c r="G33" s="43"/>
      <c r="H33" s="43"/>
      <c r="I33" s="32"/>
      <c r="J33" s="32"/>
      <c r="K33" s="14"/>
      <c r="L33" s="74"/>
      <c r="M33" s="74"/>
      <c r="N33" s="14"/>
      <c r="O33" s="23"/>
      <c r="P33" s="9"/>
      <c r="Q33" s="9"/>
      <c r="R33" s="9"/>
      <c r="S33" s="9"/>
    </row>
    <row r="34" spans="1:19">
      <c r="A34" s="63">
        <v>135</v>
      </c>
      <c r="B34" s="62">
        <v>2</v>
      </c>
      <c r="C34" s="41">
        <f t="shared" si="0"/>
        <v>2.3293515358361776</v>
      </c>
      <c r="D34" s="43"/>
      <c r="E34" s="44"/>
      <c r="F34" s="43"/>
      <c r="G34" s="43"/>
      <c r="H34" s="43"/>
      <c r="I34" s="32"/>
      <c r="J34" s="32"/>
      <c r="K34" s="14"/>
      <c r="L34" s="74"/>
      <c r="M34" s="74"/>
      <c r="N34" s="14"/>
      <c r="O34" s="23"/>
      <c r="P34" s="9"/>
      <c r="Q34" s="9"/>
      <c r="R34" s="9"/>
      <c r="S34" s="9"/>
    </row>
    <row r="35" spans="1:19">
      <c r="A35" s="63">
        <v>140</v>
      </c>
      <c r="B35" s="62">
        <v>2</v>
      </c>
      <c r="C35" s="41">
        <f t="shared" si="0"/>
        <v>2.3293515358361776</v>
      </c>
      <c r="D35" s="43"/>
      <c r="E35" s="44"/>
      <c r="F35" s="43"/>
      <c r="G35" s="43"/>
      <c r="H35" s="43"/>
      <c r="I35" s="32"/>
      <c r="J35" s="32"/>
      <c r="K35" s="14"/>
      <c r="L35" s="74"/>
      <c r="M35" s="74"/>
      <c r="N35" s="24"/>
      <c r="O35" s="23"/>
      <c r="P35" s="9"/>
      <c r="Q35" s="9"/>
      <c r="R35" s="9"/>
      <c r="S35" s="9"/>
    </row>
    <row r="36" spans="1:19">
      <c r="A36" s="63">
        <v>145</v>
      </c>
      <c r="B36" s="62">
        <v>2</v>
      </c>
      <c r="C36" s="41">
        <f t="shared" si="0"/>
        <v>2.3293515358361776</v>
      </c>
      <c r="D36" s="43"/>
      <c r="E36" s="44"/>
      <c r="F36" s="43"/>
      <c r="G36" s="43"/>
      <c r="H36" s="43"/>
      <c r="I36" s="32"/>
      <c r="J36" s="32"/>
      <c r="K36" s="14"/>
      <c r="L36" s="74"/>
      <c r="M36" s="74"/>
      <c r="N36" s="24"/>
      <c r="O36" s="23"/>
      <c r="P36" s="9"/>
      <c r="Q36" s="9"/>
      <c r="R36" s="9"/>
      <c r="S36" s="9"/>
    </row>
    <row r="37" spans="1:19">
      <c r="A37" s="63">
        <v>150</v>
      </c>
      <c r="B37" s="62">
        <v>2</v>
      </c>
      <c r="C37" s="41">
        <f t="shared" si="0"/>
        <v>2.3293515358361776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3">
        <v>155</v>
      </c>
      <c r="B38" s="62">
        <v>2</v>
      </c>
      <c r="C38" s="41">
        <f t="shared" si="0"/>
        <v>2.3293515358361776</v>
      </c>
      <c r="D38" s="43"/>
      <c r="E38" s="44"/>
      <c r="F38" s="43"/>
      <c r="G38" s="43"/>
      <c r="H38" s="43"/>
      <c r="I38" s="32"/>
      <c r="J38" s="32"/>
      <c r="K38" s="14"/>
      <c r="L38" s="75"/>
      <c r="M38" s="75"/>
      <c r="N38" s="24"/>
      <c r="O38" s="23"/>
      <c r="P38" s="9"/>
      <c r="Q38" s="9"/>
      <c r="R38" s="9"/>
      <c r="S38" s="9"/>
    </row>
    <row r="39" spans="1:19">
      <c r="A39" s="63">
        <v>160</v>
      </c>
      <c r="B39" s="62">
        <v>2</v>
      </c>
      <c r="C39" s="41">
        <f t="shared" si="0"/>
        <v>2.3293515358361776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3">
        <v>165</v>
      </c>
      <c r="B40" s="62">
        <v>2</v>
      </c>
      <c r="C40" s="41">
        <f t="shared" si="0"/>
        <v>2.3293515358361776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3">
        <v>170</v>
      </c>
      <c r="B41" s="62">
        <v>2</v>
      </c>
      <c r="C41" s="41">
        <f t="shared" si="0"/>
        <v>2.3293515358361776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3">
        <v>175</v>
      </c>
      <c r="B42" s="62">
        <v>2</v>
      </c>
      <c r="C42" s="41">
        <f t="shared" si="0"/>
        <v>2.3293515358361776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3">
        <v>180</v>
      </c>
      <c r="B43" s="62">
        <v>2</v>
      </c>
      <c r="C43" s="41">
        <f t="shared" si="0"/>
        <v>2.3293515358361776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3">
        <v>185</v>
      </c>
      <c r="B44" s="62">
        <v>2</v>
      </c>
      <c r="C44" s="41">
        <f t="shared" si="0"/>
        <v>2.3293515358361776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3">
        <v>190</v>
      </c>
      <c r="B45" s="62">
        <v>2</v>
      </c>
      <c r="C45" s="41">
        <f t="shared" si="0"/>
        <v>2.3293515358361776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3">
        <v>195</v>
      </c>
      <c r="B46" s="62">
        <v>2</v>
      </c>
      <c r="C46" s="41">
        <f t="shared" si="0"/>
        <v>2.3293515358361776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3">
        <v>200</v>
      </c>
      <c r="B47" s="62">
        <v>3</v>
      </c>
      <c r="C47" s="41">
        <f t="shared" si="0"/>
        <v>3.4940273037542662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3">
        <v>205</v>
      </c>
      <c r="B48" s="62">
        <v>3</v>
      </c>
      <c r="C48" s="41">
        <f t="shared" si="0"/>
        <v>3.4940273037542662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3">
        <v>210</v>
      </c>
      <c r="B49" s="62">
        <v>3</v>
      </c>
      <c r="C49" s="41">
        <f t="shared" si="0"/>
        <v>3.4940273037542662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3">
        <v>215</v>
      </c>
      <c r="B50" s="62">
        <v>3</v>
      </c>
      <c r="C50" s="41">
        <f t="shared" si="0"/>
        <v>3.4940273037542662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3">
        <v>220</v>
      </c>
      <c r="B51" s="62">
        <v>3</v>
      </c>
      <c r="C51" s="41">
        <f t="shared" si="0"/>
        <v>3.4940273037542662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3">
        <v>225</v>
      </c>
      <c r="B52" s="62">
        <v>3</v>
      </c>
      <c r="C52" s="41">
        <f t="shared" si="0"/>
        <v>3.4940273037542662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3">
        <v>230</v>
      </c>
      <c r="B53" s="62">
        <v>3</v>
      </c>
      <c r="C53" s="41">
        <f t="shared" si="0"/>
        <v>3.4940273037542662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3">
        <v>235</v>
      </c>
      <c r="B54" s="62">
        <v>3</v>
      </c>
      <c r="C54" s="41">
        <f t="shared" si="0"/>
        <v>3.4940273037542662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3">
        <v>240</v>
      </c>
      <c r="B55" s="62">
        <v>3</v>
      </c>
      <c r="C55" s="41">
        <f t="shared" si="0"/>
        <v>3.4940273037542662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3">
        <v>245</v>
      </c>
      <c r="B56" s="62">
        <v>3</v>
      </c>
      <c r="C56" s="41">
        <f t="shared" si="0"/>
        <v>3.4940273037542662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3">
        <v>250</v>
      </c>
      <c r="B57" s="62">
        <v>3</v>
      </c>
      <c r="C57" s="41">
        <f t="shared" si="0"/>
        <v>3.4940273037542662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3">
        <v>255</v>
      </c>
      <c r="B58" s="62">
        <v>4</v>
      </c>
      <c r="C58" s="41">
        <f t="shared" si="0"/>
        <v>4.6587030716723552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3">
        <v>260</v>
      </c>
      <c r="B59" s="62">
        <v>4</v>
      </c>
      <c r="C59" s="41">
        <f t="shared" si="0"/>
        <v>4.6587030716723552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3">
        <v>265</v>
      </c>
      <c r="B60" s="62">
        <v>4</v>
      </c>
      <c r="C60" s="41">
        <f t="shared" si="0"/>
        <v>4.6587030716723552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3">
        <v>270</v>
      </c>
      <c r="B61" s="62">
        <v>4</v>
      </c>
      <c r="C61" s="41">
        <f t="shared" si="0"/>
        <v>4.6587030716723552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3">
        <v>275</v>
      </c>
      <c r="B62" s="62">
        <v>4</v>
      </c>
      <c r="C62" s="41">
        <f t="shared" si="0"/>
        <v>4.6587030716723552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3">
        <v>280</v>
      </c>
      <c r="B63" s="62">
        <v>4</v>
      </c>
      <c r="C63" s="41">
        <f t="shared" si="0"/>
        <v>4.6587030716723552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3">
        <v>285</v>
      </c>
      <c r="B64" s="62">
        <v>4</v>
      </c>
      <c r="C64" s="41">
        <f t="shared" si="0"/>
        <v>4.6587030716723552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3">
        <v>290</v>
      </c>
      <c r="B65" s="62">
        <v>4</v>
      </c>
      <c r="C65" s="41">
        <f t="shared" si="0"/>
        <v>4.6587030716723552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3">
        <v>295</v>
      </c>
      <c r="B66" s="62">
        <v>4</v>
      </c>
      <c r="C66" s="41">
        <f t="shared" si="0"/>
        <v>4.6587030716723552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3">
        <v>300</v>
      </c>
      <c r="B67" s="62">
        <v>4</v>
      </c>
      <c r="C67" s="41">
        <f t="shared" si="0"/>
        <v>4.6587030716723552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2023-01-25T09:48:05Z</dcterms:modified>
</cp:coreProperties>
</file>